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Sheet1!$B$1:$G$77</definedName>
  </definedNames>
  <calcPr calcId="125725"/>
</workbook>
</file>

<file path=xl/calcChain.xml><?xml version="1.0" encoding="utf-8"?>
<calcChain xmlns="http://schemas.openxmlformats.org/spreadsheetml/2006/main">
  <c r="E48" i="1"/>
  <c r="D60"/>
  <c r="D59"/>
  <c r="C59"/>
  <c r="E60"/>
  <c r="D47"/>
  <c r="E47" s="1"/>
  <c r="D46"/>
  <c r="E46" s="1"/>
  <c r="D45"/>
  <c r="E45" s="1"/>
  <c r="E27"/>
  <c r="E26"/>
  <c r="E25"/>
  <c r="E28" s="1"/>
  <c r="C31" s="1"/>
  <c r="E14"/>
  <c r="E13"/>
  <c r="E12"/>
  <c r="E11"/>
  <c r="E10"/>
  <c r="E8"/>
  <c r="C15"/>
  <c r="G37" s="1"/>
  <c r="C52" l="1"/>
  <c r="E59"/>
  <c r="E15"/>
  <c r="E61" l="1"/>
  <c r="C65" s="1"/>
  <c r="C51"/>
  <c r="C53" s="1"/>
  <c r="C36"/>
  <c r="C64"/>
  <c r="C30"/>
  <c r="C32" s="1"/>
  <c r="C66" l="1"/>
  <c r="G36"/>
  <c r="G38" s="1"/>
  <c r="C38"/>
</calcChain>
</file>

<file path=xl/sharedStrings.xml><?xml version="1.0" encoding="utf-8"?>
<sst xmlns="http://schemas.openxmlformats.org/spreadsheetml/2006/main" count="71" uniqueCount="47">
  <si>
    <t>Units</t>
  </si>
  <si>
    <t>Unit Cost</t>
  </si>
  <si>
    <t>Total Cost</t>
  </si>
  <si>
    <t>Beginning Inventory, Jan. 1</t>
  </si>
  <si>
    <t>Purchases</t>
  </si>
  <si>
    <t xml:space="preserve">     January 25</t>
  </si>
  <si>
    <t xml:space="preserve">     March 8</t>
  </si>
  <si>
    <t xml:space="preserve">     August 30</t>
  </si>
  <si>
    <t xml:space="preserve">     June 15</t>
  </si>
  <si>
    <t xml:space="preserve">     July 27</t>
  </si>
  <si>
    <t xml:space="preserve"> </t>
  </si>
  <si>
    <t>From August 30</t>
  </si>
  <si>
    <t>From July 27</t>
  </si>
  <si>
    <t>From June 15</t>
  </si>
  <si>
    <t>Ending Inventory Value</t>
  </si>
  <si>
    <t>Cost of Goods Sold Value:</t>
  </si>
  <si>
    <t>Units and Cost of Goods Available for Sale</t>
  </si>
  <si>
    <t>Total Cost of Goods Available</t>
  </si>
  <si>
    <t>Less:  Ending Inventory</t>
  </si>
  <si>
    <t>Weighted Average Cost Method</t>
  </si>
  <si>
    <r>
      <rPr>
        <b/>
        <sz val="11"/>
        <color theme="1"/>
        <rFont val="Calibri"/>
        <family val="2"/>
        <scheme val="minor"/>
      </rPr>
      <t>Specific Identification Method:</t>
    </r>
    <r>
      <rPr>
        <sz val="11"/>
        <color theme="1"/>
        <rFont val="Calibri"/>
        <family val="2"/>
        <scheme val="minor"/>
      </rPr>
      <t xml:space="preserve">   Assume the ending inventory consists of the 60 units acquired on August 30, 20 units acquired on July 27, and 70 units acquired on June 15.</t>
    </r>
  </si>
  <si>
    <t>Units in Ending Inventory =</t>
  </si>
  <si>
    <t>Ending Inventory Value =</t>
  </si>
  <si>
    <t>Cost of Goods Sold =</t>
  </si>
  <si>
    <t xml:space="preserve">Units Sold = </t>
  </si>
  <si>
    <t>FIFO (First-In First-Out) Method</t>
  </si>
  <si>
    <t>Acquisition Date</t>
  </si>
  <si>
    <t>Compute Ending Inventory</t>
  </si>
  <si>
    <t xml:space="preserve">Ending Inventory Value = </t>
  </si>
  <si>
    <t>Acquisition Dates</t>
  </si>
  <si>
    <t>From January 1</t>
  </si>
  <si>
    <t>From 8/30/2010</t>
  </si>
  <si>
    <t>From 7/27/2010</t>
  </si>
  <si>
    <t>From 6/15/2010</t>
  </si>
  <si>
    <t>From January 25</t>
  </si>
  <si>
    <t>Compute Cost of Goods Sold</t>
  </si>
  <si>
    <r>
      <rPr>
        <b/>
        <sz val="11"/>
        <color theme="1"/>
        <rFont val="Calibri"/>
        <family val="2"/>
        <scheme val="minor"/>
      </rPr>
      <t xml:space="preserve">Instructions: </t>
    </r>
    <r>
      <rPr>
        <sz val="11"/>
        <color theme="1"/>
        <rFont val="Calibri"/>
        <family val="2"/>
        <scheme val="minor"/>
      </rPr>
      <t xml:space="preserve"> Determine the value of the ending inventory reported on the balance sheet and the value for cost of goods sold recognized on the income statement for the following four scenarios.  </t>
    </r>
    <r>
      <rPr>
        <b/>
        <i/>
        <sz val="11"/>
        <rFont val="Calibri"/>
        <family val="2"/>
        <scheme val="minor"/>
      </rPr>
      <t>Ending inventory consists of 150 microscopes for each scenario.</t>
    </r>
  </si>
  <si>
    <t>LIFO (Last-In First-Out) Method</t>
  </si>
  <si>
    <t>FIFO</t>
  </si>
  <si>
    <t>1.  Which inventory valuation method will be likely to approximate replacement cost on the balance sheet?</t>
  </si>
  <si>
    <t>2.  During periods when prices continue to rise, which inventory valuation method will result in the highest net income being reported?</t>
  </si>
  <si>
    <t>3.  During periods when prices continue to reise, which inventory valuation method will result in the lowest net income being reported?</t>
  </si>
  <si>
    <t>LIFO</t>
  </si>
  <si>
    <t xml:space="preserve">Science Education Supplies, Inc. began the year with 70 Biology Lab Microscopes in stock.   The following table shows the quantities on hand and purchased during the year.  </t>
  </si>
  <si>
    <t>Inventory Costing Solution (Periodic Inventory System)</t>
  </si>
  <si>
    <t>Weighted Avg. Cost per Unit =</t>
  </si>
  <si>
    <t xml:space="preserve">Weighted Avg. Cost per Unit =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</si>
</sst>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Border="1"/>
    <xf numFmtId="4" fontId="2" fillId="0" borderId="0" xfId="0" applyNumberFormat="1" applyFont="1" applyBorder="1"/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Border="1"/>
    <xf numFmtId="4" fontId="4" fillId="0" borderId="0" xfId="0" applyNumberFormat="1" applyFont="1" applyBorder="1"/>
    <xf numFmtId="16" fontId="5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vertical="top" wrapText="1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77"/>
  <sheetViews>
    <sheetView tabSelected="1" topLeftCell="A4" workbookViewId="0">
      <selection activeCell="F42" sqref="F42"/>
    </sheetView>
  </sheetViews>
  <sheetFormatPr defaultRowHeight="15"/>
  <cols>
    <col min="2" max="2" width="30.140625" customWidth="1"/>
    <col min="3" max="3" width="9.85546875" customWidth="1"/>
    <col min="4" max="4" width="11.42578125" customWidth="1"/>
    <col min="5" max="5" width="14.42578125" customWidth="1"/>
    <col min="6" max="6" width="15.42578125" customWidth="1"/>
  </cols>
  <sheetData>
    <row r="1" spans="2:7">
      <c r="B1" t="s">
        <v>44</v>
      </c>
    </row>
    <row r="3" spans="2:7">
      <c r="B3" s="29" t="s">
        <v>43</v>
      </c>
      <c r="C3" s="29"/>
      <c r="D3" s="29"/>
      <c r="E3" s="29"/>
      <c r="F3" s="29"/>
      <c r="G3" s="29"/>
    </row>
    <row r="4" spans="2:7">
      <c r="B4" s="29"/>
      <c r="C4" s="29"/>
      <c r="D4" s="29"/>
      <c r="E4" s="29"/>
      <c r="F4" s="29"/>
      <c r="G4" s="29"/>
    </row>
    <row r="5" spans="2:7">
      <c r="B5" s="29"/>
      <c r="C5" s="29"/>
      <c r="D5" s="29"/>
      <c r="E5" s="29"/>
      <c r="F5" s="29"/>
      <c r="G5" s="29"/>
    </row>
    <row r="6" spans="2:7">
      <c r="B6" s="3"/>
      <c r="C6" s="3"/>
      <c r="D6" s="3"/>
      <c r="E6" s="3"/>
      <c r="F6" s="2"/>
      <c r="G6" s="2"/>
    </row>
    <row r="7" spans="2:7">
      <c r="B7" s="16" t="s">
        <v>29</v>
      </c>
      <c r="C7" s="5" t="s">
        <v>0</v>
      </c>
      <c r="D7" s="5" t="s">
        <v>1</v>
      </c>
      <c r="E7" s="5" t="s">
        <v>2</v>
      </c>
    </row>
    <row r="8" spans="2:7" ht="20.100000000000001" customHeight="1">
      <c r="B8" s="4" t="s">
        <v>3</v>
      </c>
      <c r="C8" s="4">
        <v>70</v>
      </c>
      <c r="D8" s="6">
        <v>57.81</v>
      </c>
      <c r="E8" s="6">
        <f>C8*D8</f>
        <v>4046.7000000000003</v>
      </c>
    </row>
    <row r="9" spans="2:7" ht="20.100000000000001" customHeight="1">
      <c r="B9" s="4" t="s">
        <v>4</v>
      </c>
      <c r="C9" s="4"/>
      <c r="D9" s="6"/>
      <c r="E9" s="6"/>
    </row>
    <row r="10" spans="2:7" ht="20.100000000000001" customHeight="1">
      <c r="B10" s="4" t="s">
        <v>5</v>
      </c>
      <c r="C10" s="4">
        <v>110</v>
      </c>
      <c r="D10" s="6">
        <v>58.03</v>
      </c>
      <c r="E10" s="6">
        <f t="shared" ref="E10:E14" si="0">C10*D10</f>
        <v>6383.3</v>
      </c>
    </row>
    <row r="11" spans="2:7" ht="20.100000000000001" customHeight="1">
      <c r="B11" s="4" t="s">
        <v>6</v>
      </c>
      <c r="C11" s="4">
        <v>80</v>
      </c>
      <c r="D11" s="6">
        <v>59</v>
      </c>
      <c r="E11" s="6">
        <f t="shared" si="0"/>
        <v>4720</v>
      </c>
    </row>
    <row r="12" spans="2:7" ht="20.100000000000001" customHeight="1">
      <c r="B12" s="4" t="s">
        <v>8</v>
      </c>
      <c r="C12" s="4">
        <v>210</v>
      </c>
      <c r="D12" s="6">
        <v>60</v>
      </c>
      <c r="E12" s="6">
        <f t="shared" si="0"/>
        <v>12600</v>
      </c>
    </row>
    <row r="13" spans="2:7" ht="20.100000000000001" customHeight="1">
      <c r="B13" s="4" t="s">
        <v>9</v>
      </c>
      <c r="C13" s="4">
        <v>70</v>
      </c>
      <c r="D13" s="6">
        <v>63</v>
      </c>
      <c r="E13" s="6">
        <f t="shared" si="0"/>
        <v>4410</v>
      </c>
    </row>
    <row r="14" spans="2:7" ht="20.100000000000001" customHeight="1">
      <c r="B14" s="4" t="s">
        <v>7</v>
      </c>
      <c r="C14" s="4">
        <v>60</v>
      </c>
      <c r="D14" s="6">
        <v>64</v>
      </c>
      <c r="E14" s="6">
        <f t="shared" si="0"/>
        <v>3840</v>
      </c>
    </row>
    <row r="15" spans="2:7" ht="30">
      <c r="B15" s="12" t="s">
        <v>16</v>
      </c>
      <c r="C15" s="4">
        <f>+C8+C10+C11+C12+C13+C14</f>
        <v>600</v>
      </c>
      <c r="D15" s="4" t="s">
        <v>10</v>
      </c>
      <c r="E15" s="6">
        <f t="shared" ref="E15" si="1">+E8+E10+E11+E12+E13+E14</f>
        <v>36000</v>
      </c>
    </row>
    <row r="17" spans="2:7">
      <c r="B17" s="27" t="s">
        <v>36</v>
      </c>
      <c r="C17" s="27"/>
      <c r="D17" s="27"/>
      <c r="E17" s="27"/>
      <c r="F17" s="27"/>
      <c r="G17" s="27"/>
    </row>
    <row r="18" spans="2:7">
      <c r="B18" s="27"/>
      <c r="C18" s="27"/>
      <c r="D18" s="27"/>
      <c r="E18" s="27"/>
      <c r="F18" s="27"/>
      <c r="G18" s="27"/>
    </row>
    <row r="19" spans="2:7">
      <c r="B19" s="27"/>
      <c r="C19" s="27"/>
      <c r="D19" s="27"/>
      <c r="E19" s="27"/>
      <c r="F19" s="27"/>
      <c r="G19" s="27"/>
    </row>
    <row r="21" spans="2:7">
      <c r="B21" s="27" t="s">
        <v>20</v>
      </c>
      <c r="C21" s="27"/>
      <c r="D21" s="27"/>
      <c r="E21" s="27"/>
      <c r="F21" s="27"/>
      <c r="G21" s="27"/>
    </row>
    <row r="22" spans="2:7">
      <c r="B22" s="27"/>
      <c r="C22" s="27"/>
      <c r="D22" s="27"/>
      <c r="E22" s="27"/>
      <c r="F22" s="27"/>
      <c r="G22" s="27"/>
    </row>
    <row r="24" spans="2:7" ht="20.100000000000001" customHeight="1">
      <c r="B24" s="4"/>
      <c r="C24" s="5" t="s">
        <v>0</v>
      </c>
      <c r="D24" s="5" t="s">
        <v>1</v>
      </c>
      <c r="E24" s="5" t="s">
        <v>2</v>
      </c>
    </row>
    <row r="25" spans="2:7" ht="20.100000000000001" customHeight="1">
      <c r="B25" s="4" t="s">
        <v>11</v>
      </c>
      <c r="C25" s="4">
        <v>60</v>
      </c>
      <c r="D25" s="6">
        <v>64</v>
      </c>
      <c r="E25" s="6">
        <f>C25*D25</f>
        <v>3840</v>
      </c>
    </row>
    <row r="26" spans="2:7" ht="20.100000000000001" customHeight="1">
      <c r="B26" s="4" t="s">
        <v>12</v>
      </c>
      <c r="C26" s="4">
        <v>20</v>
      </c>
      <c r="D26" s="6">
        <v>63</v>
      </c>
      <c r="E26" s="6">
        <f t="shared" ref="E26:E27" si="2">C26*D26</f>
        <v>1260</v>
      </c>
    </row>
    <row r="27" spans="2:7" ht="20.100000000000001" customHeight="1">
      <c r="B27" s="4" t="s">
        <v>13</v>
      </c>
      <c r="C27" s="4">
        <v>70</v>
      </c>
      <c r="D27" s="6">
        <v>60</v>
      </c>
      <c r="E27" s="6">
        <f t="shared" si="2"/>
        <v>4200</v>
      </c>
    </row>
    <row r="28" spans="2:7" ht="20.100000000000001" customHeight="1">
      <c r="B28" s="8" t="s">
        <v>14</v>
      </c>
      <c r="C28" s="8"/>
      <c r="D28" s="8"/>
      <c r="E28" s="9">
        <f>SUM(E25:E27)</f>
        <v>9300</v>
      </c>
    </row>
    <row r="29" spans="2:7" ht="20.100000000000001" customHeight="1">
      <c r="B29" s="10"/>
      <c r="C29" s="10"/>
      <c r="D29" s="10"/>
      <c r="E29" s="11"/>
    </row>
    <row r="30" spans="2:7" ht="20.100000000000001" customHeight="1">
      <c r="B30" s="18" t="s">
        <v>17</v>
      </c>
      <c r="C30" s="9">
        <f>+E15</f>
        <v>36000</v>
      </c>
      <c r="D30" s="10"/>
      <c r="E30" s="11"/>
    </row>
    <row r="31" spans="2:7" ht="20.100000000000001" customHeight="1">
      <c r="B31" s="18" t="s">
        <v>18</v>
      </c>
      <c r="C31" s="9">
        <f>+E28</f>
        <v>9300</v>
      </c>
      <c r="D31" s="10"/>
      <c r="E31" s="11"/>
    </row>
    <row r="32" spans="2:7" ht="20.100000000000001" customHeight="1">
      <c r="B32" s="8" t="s">
        <v>15</v>
      </c>
      <c r="C32" s="9">
        <f>+C30-C31</f>
        <v>26700</v>
      </c>
      <c r="D32" s="10" t="s">
        <v>10</v>
      </c>
      <c r="E32" s="11"/>
    </row>
    <row r="34" spans="2:7">
      <c r="B34" s="1" t="s">
        <v>19</v>
      </c>
    </row>
    <row r="36" spans="2:7" ht="20.100000000000001" customHeight="1">
      <c r="B36" s="26" t="s">
        <v>45</v>
      </c>
      <c r="C36" s="6">
        <f>+E15/C15</f>
        <v>60</v>
      </c>
      <c r="E36" s="30" t="s">
        <v>46</v>
      </c>
      <c r="F36" s="30"/>
      <c r="G36" s="6">
        <f>+C36</f>
        <v>60</v>
      </c>
    </row>
    <row r="37" spans="2:7" ht="20.100000000000001" customHeight="1">
      <c r="B37" s="7" t="s">
        <v>21</v>
      </c>
      <c r="C37" s="4">
        <v>150</v>
      </c>
      <c r="E37" s="30" t="s">
        <v>24</v>
      </c>
      <c r="F37" s="30"/>
      <c r="G37" s="4">
        <f>C15-C37</f>
        <v>450</v>
      </c>
    </row>
    <row r="38" spans="2:7" ht="20.100000000000001" customHeight="1">
      <c r="B38" s="13" t="s">
        <v>22</v>
      </c>
      <c r="C38" s="14">
        <f>C36*C37</f>
        <v>9000</v>
      </c>
      <c r="E38" s="31" t="s">
        <v>23</v>
      </c>
      <c r="F38" s="31"/>
      <c r="G38" s="14">
        <f>G36*G37</f>
        <v>27000</v>
      </c>
    </row>
    <row r="39" spans="2:7">
      <c r="B39" t="s">
        <v>10</v>
      </c>
    </row>
    <row r="41" spans="2:7">
      <c r="B41" s="1" t="s">
        <v>25</v>
      </c>
    </row>
    <row r="42" spans="2:7">
      <c r="B42" s="15" t="s">
        <v>27</v>
      </c>
    </row>
    <row r="43" spans="2:7">
      <c r="B43" s="15"/>
    </row>
    <row r="44" spans="2:7" ht="24.95" customHeight="1">
      <c r="B44" s="5" t="s">
        <v>26</v>
      </c>
      <c r="C44" s="5" t="s">
        <v>0</v>
      </c>
      <c r="D44" s="5" t="s">
        <v>1</v>
      </c>
      <c r="E44" s="5" t="s">
        <v>2</v>
      </c>
    </row>
    <row r="45" spans="2:7" ht="24.95" customHeight="1">
      <c r="B45" s="17" t="s">
        <v>31</v>
      </c>
      <c r="C45" s="4">
        <v>60</v>
      </c>
      <c r="D45" s="6">
        <f>+D14</f>
        <v>64</v>
      </c>
      <c r="E45" s="6">
        <f>C45*D45</f>
        <v>3840</v>
      </c>
    </row>
    <row r="46" spans="2:7" ht="24.95" customHeight="1">
      <c r="B46" s="17" t="s">
        <v>32</v>
      </c>
      <c r="C46" s="4">
        <v>70</v>
      </c>
      <c r="D46" s="6">
        <f>+D13</f>
        <v>63</v>
      </c>
      <c r="E46" s="6">
        <f t="shared" ref="E46:E47" si="3">C46*D46</f>
        <v>4410</v>
      </c>
    </row>
    <row r="47" spans="2:7" ht="24.95" customHeight="1">
      <c r="B47" s="17" t="s">
        <v>33</v>
      </c>
      <c r="C47" s="4">
        <v>20</v>
      </c>
      <c r="D47" s="6">
        <f>+D12</f>
        <v>60</v>
      </c>
      <c r="E47" s="6">
        <f t="shared" si="3"/>
        <v>1200</v>
      </c>
    </row>
    <row r="48" spans="2:7" ht="24.95" customHeight="1">
      <c r="B48" s="13" t="s">
        <v>28</v>
      </c>
      <c r="C48" s="4" t="s">
        <v>10</v>
      </c>
      <c r="D48" s="4"/>
      <c r="E48" s="14">
        <f>SUM(E45:E47)</f>
        <v>9450</v>
      </c>
    </row>
    <row r="49" spans="2:5" ht="24.95" customHeight="1">
      <c r="B49" s="21"/>
      <c r="C49" s="22"/>
      <c r="D49" s="22"/>
      <c r="E49" s="23"/>
    </row>
    <row r="50" spans="2:5">
      <c r="B50" s="24" t="s">
        <v>35</v>
      </c>
    </row>
    <row r="51" spans="2:5" ht="24.95" customHeight="1">
      <c r="B51" s="19" t="s">
        <v>17</v>
      </c>
      <c r="C51" s="9">
        <f>$E$15</f>
        <v>36000</v>
      </c>
    </row>
    <row r="52" spans="2:5" ht="24.95" customHeight="1">
      <c r="B52" s="19" t="s">
        <v>18</v>
      </c>
      <c r="C52" s="9">
        <f>+E48</f>
        <v>9450</v>
      </c>
    </row>
    <row r="53" spans="2:5" ht="24.95" customHeight="1">
      <c r="B53" s="20" t="s">
        <v>15</v>
      </c>
      <c r="C53" s="9">
        <f>+C51-C52</f>
        <v>26550</v>
      </c>
    </row>
    <row r="55" spans="2:5">
      <c r="B55" s="1" t="s">
        <v>37</v>
      </c>
    </row>
    <row r="56" spans="2:5">
      <c r="B56" s="15" t="s">
        <v>27</v>
      </c>
    </row>
    <row r="57" spans="2:5">
      <c r="B57" s="15"/>
    </row>
    <row r="58" spans="2:5">
      <c r="B58" s="5" t="s">
        <v>26</v>
      </c>
      <c r="C58" s="5" t="s">
        <v>0</v>
      </c>
      <c r="D58" s="5" t="s">
        <v>1</v>
      </c>
      <c r="E58" s="5" t="s">
        <v>2</v>
      </c>
    </row>
    <row r="59" spans="2:5" ht="24.95" customHeight="1">
      <c r="B59" s="17" t="s">
        <v>30</v>
      </c>
      <c r="C59" s="4">
        <f>+C8</f>
        <v>70</v>
      </c>
      <c r="D59" s="6">
        <f>$D$8</f>
        <v>57.81</v>
      </c>
      <c r="E59" s="6">
        <f>C59*D59</f>
        <v>4046.7000000000003</v>
      </c>
    </row>
    <row r="60" spans="2:5" ht="24.95" customHeight="1">
      <c r="B60" s="17" t="s">
        <v>34</v>
      </c>
      <c r="C60" s="4">
        <v>80</v>
      </c>
      <c r="D60" s="6">
        <f>$D$10</f>
        <v>58.03</v>
      </c>
      <c r="E60" s="6">
        <f t="shared" ref="E60" si="4">C60*D60</f>
        <v>4642.3999999999996</v>
      </c>
    </row>
    <row r="61" spans="2:5" ht="24.95" customHeight="1">
      <c r="B61" s="13" t="s">
        <v>28</v>
      </c>
      <c r="C61" s="4" t="s">
        <v>10</v>
      </c>
      <c r="D61" s="4"/>
      <c r="E61" s="14">
        <f>SUM(E59:E60)</f>
        <v>8689.1</v>
      </c>
    </row>
    <row r="62" spans="2:5" ht="24.95" customHeight="1">
      <c r="B62" s="21"/>
      <c r="C62" s="22"/>
      <c r="D62" s="22"/>
      <c r="E62" s="23"/>
    </row>
    <row r="63" spans="2:5">
      <c r="B63" s="15" t="s">
        <v>35</v>
      </c>
    </row>
    <row r="64" spans="2:5" ht="24.95" customHeight="1">
      <c r="B64" s="19" t="s">
        <v>17</v>
      </c>
      <c r="C64" s="9">
        <f>$E$15</f>
        <v>36000</v>
      </c>
    </row>
    <row r="65" spans="2:7" ht="24.95" customHeight="1">
      <c r="B65" s="19" t="s">
        <v>18</v>
      </c>
      <c r="C65" s="9">
        <f>+E61</f>
        <v>8689.1</v>
      </c>
    </row>
    <row r="66" spans="2:7" ht="24.95" customHeight="1">
      <c r="B66" s="20" t="s">
        <v>15</v>
      </c>
      <c r="C66" s="9">
        <f>+C64-C65</f>
        <v>27310.9</v>
      </c>
    </row>
    <row r="69" spans="2:7">
      <c r="B69" s="27" t="s">
        <v>39</v>
      </c>
      <c r="C69" s="27"/>
      <c r="D69" s="27"/>
      <c r="E69" s="27"/>
      <c r="F69" s="27"/>
      <c r="G69" s="27"/>
    </row>
    <row r="70" spans="2:7">
      <c r="B70" s="27"/>
      <c r="C70" s="27"/>
      <c r="D70" s="27"/>
      <c r="E70" s="27"/>
      <c r="F70" s="27"/>
      <c r="G70" s="27"/>
    </row>
    <row r="71" spans="2:7">
      <c r="B71" s="25" t="s">
        <v>38</v>
      </c>
    </row>
    <row r="72" spans="2:7">
      <c r="B72" s="27" t="s">
        <v>40</v>
      </c>
      <c r="C72" s="27"/>
      <c r="D72" s="27"/>
      <c r="E72" s="27"/>
      <c r="F72" s="27"/>
      <c r="G72" s="27"/>
    </row>
    <row r="73" spans="2:7">
      <c r="B73" s="27"/>
      <c r="C73" s="27"/>
      <c r="D73" s="27"/>
      <c r="E73" s="27"/>
      <c r="F73" s="27"/>
      <c r="G73" s="27"/>
    </row>
    <row r="74" spans="2:7">
      <c r="B74" s="25" t="s">
        <v>38</v>
      </c>
    </row>
    <row r="75" spans="2:7">
      <c r="B75" s="27" t="s">
        <v>41</v>
      </c>
      <c r="C75" s="27"/>
      <c r="D75" s="27"/>
      <c r="E75" s="27"/>
      <c r="F75" s="27"/>
      <c r="G75" s="27"/>
    </row>
    <row r="76" spans="2:7">
      <c r="B76" s="28"/>
      <c r="C76" s="28"/>
      <c r="D76" s="28"/>
      <c r="E76" s="28"/>
      <c r="F76" s="28"/>
      <c r="G76" s="28"/>
    </row>
    <row r="77" spans="2:7">
      <c r="B77" s="25" t="s">
        <v>42</v>
      </c>
    </row>
  </sheetData>
  <mergeCells count="9">
    <mergeCell ref="B75:G76"/>
    <mergeCell ref="B3:G5"/>
    <mergeCell ref="B21:G22"/>
    <mergeCell ref="B17:G19"/>
    <mergeCell ref="E37:F37"/>
    <mergeCell ref="E38:F38"/>
    <mergeCell ref="E36:F36"/>
    <mergeCell ref="B69:G70"/>
    <mergeCell ref="B72:G7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Indiana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Principles of Financial Accounting</dc:subject>
  <dc:creator>Susan M. Moncada - Indiana State Univeristy</dc:creator>
  <cp:lastModifiedBy>Windows User</cp:lastModifiedBy>
  <cp:lastPrinted>2010-08-10T19:57:40Z</cp:lastPrinted>
  <dcterms:created xsi:type="dcterms:W3CDTF">2010-08-10T17:56:33Z</dcterms:created>
  <dcterms:modified xsi:type="dcterms:W3CDTF">2012-04-10T20:53:45Z</dcterms:modified>
</cp:coreProperties>
</file>